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11640" activeTab="0"/>
  </bookViews>
  <sheets>
    <sheet name="Přihláška" sheetId="1" r:id="rId1"/>
  </sheets>
  <definedNames>
    <definedName name="Adresa">#REF!</definedName>
    <definedName name="Datum">#REF!</definedName>
    <definedName name="email">#REF!</definedName>
    <definedName name="letos">#REF!</definedName>
    <definedName name="Místo">#REF!</definedName>
    <definedName name="Region">#REF!</definedName>
    <definedName name="Uzaverka">#REF!</definedName>
    <definedName name="VekovyPrumer">'Přihláška'!$E$51</definedName>
  </definedNames>
  <calcPr fullCalcOnLoad="1"/>
</workbook>
</file>

<file path=xl/sharedStrings.xml><?xml version="1.0" encoding="utf-8"?>
<sst xmlns="http://schemas.openxmlformats.org/spreadsheetml/2006/main" count="29" uniqueCount="29">
  <si>
    <t>Č.</t>
  </si>
  <si>
    <t>Příjmení</t>
  </si>
  <si>
    <t>Jméno</t>
  </si>
  <si>
    <t>Datum narození</t>
  </si>
  <si>
    <t>Věk</t>
  </si>
  <si>
    <t>Soutěžní disciplína:</t>
  </si>
  <si>
    <t>Věková kategorie:</t>
  </si>
  <si>
    <t>Název souboru:</t>
  </si>
  <si>
    <t>Název vystoupení:</t>
  </si>
  <si>
    <t>Choreograf:</t>
  </si>
  <si>
    <t>Prostorová zkouška:</t>
  </si>
  <si>
    <t>Délka vystoupení:</t>
  </si>
  <si>
    <t>Vedoucí souboru:</t>
  </si>
  <si>
    <t>Mobil:</t>
  </si>
  <si>
    <t>E-mail:</t>
  </si>
  <si>
    <t>Poznámky:</t>
  </si>
  <si>
    <t>Seznam tančících</t>
  </si>
  <si>
    <t>věkový průměr dle SŘ FTM</t>
  </si>
  <si>
    <t>kliknutím vyberte ze seznamu...</t>
  </si>
  <si>
    <t>Počet tančících:</t>
  </si>
  <si>
    <t>Přihláška do soutěže</t>
  </si>
  <si>
    <t>REGIONÁLNÍ KOLO – ZÁPADNÍ A JIŽNÍ ČECHY</t>
  </si>
  <si>
    <t>kliknutím vyberte…</t>
  </si>
  <si>
    <t>Přihlášení členové souboru jsou srozuměni s tím, že se soutěže účastní na vlastní nebezpečí.</t>
  </si>
  <si>
    <t>(min. 2:00, max. 4:00)</t>
  </si>
  <si>
    <t>Město:</t>
  </si>
  <si>
    <t>Festival tanečního mládí 2020</t>
  </si>
  <si>
    <t>Vyplněnou přihlášku zašlete nejpozději do 12.4.2020 e-mailem na adresu best@bestdance.cz</t>
  </si>
  <si>
    <t>10. října 2020 | Stod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</si>
</sst>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;;;"/>
  </numFmts>
  <fonts count="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mediumGray">
        <fgColor indexed="4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0" fontId="2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5" xfId="0" applyFont="1" applyFill="1" applyBorder="1" applyAlignment="1" applyProtection="1">
      <alignment/>
      <protection locked="0"/>
    </xf>
    <xf numFmtId="14" fontId="3" fillId="2" borderId="5" xfId="0" applyNumberFormat="1" applyFont="1" applyFill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2" borderId="7" xfId="0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vertical="top"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1524000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38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C8" sqref="C8:E8"/>
    </sheetView>
  </sheetViews>
  <sheetFormatPr defaultColWidth="9.00390625" defaultRowHeight="12.75"/>
  <cols>
    <col min="1" max="1" width="4.375" style="3" customWidth="1"/>
    <col min="2" max="2" width="25.00390625" style="3" customWidth="1"/>
    <col min="3" max="3" width="25.75390625" style="3" customWidth="1"/>
    <col min="4" max="4" width="17.125" style="3" customWidth="1"/>
    <col min="5" max="5" width="8.75390625" style="3" customWidth="1"/>
    <col min="6" max="6" width="12.375" style="3" customWidth="1"/>
    <col min="7" max="16384" width="9.125" style="3" customWidth="1"/>
  </cols>
  <sheetData>
    <row r="1" spans="1:5" ht="38.25" customHeight="1">
      <c r="A1" s="32">
        <v>284510</v>
      </c>
      <c r="B1" s="5"/>
      <c r="C1" s="33" t="s">
        <v>20</v>
      </c>
      <c r="D1" s="33"/>
      <c r="E1" s="33"/>
    </row>
    <row r="2" spans="2:6" ht="23.25">
      <c r="B2" s="5"/>
      <c r="C2" s="33" t="s">
        <v>26</v>
      </c>
      <c r="D2" s="33"/>
      <c r="E2" s="33"/>
      <c r="F2" s="6"/>
    </row>
    <row r="3" spans="2:6" ht="15.75">
      <c r="B3" s="7"/>
      <c r="C3" s="35" t="s">
        <v>21</v>
      </c>
      <c r="D3" s="35"/>
      <c r="E3" s="35"/>
      <c r="F3" s="8"/>
    </row>
    <row r="4" spans="2:6" s="4" customFormat="1" ht="12.75">
      <c r="B4" s="9"/>
      <c r="C4" s="34" t="s">
        <v>28</v>
      </c>
      <c r="D4" s="34"/>
      <c r="E4" s="34"/>
      <c r="F4" s="10"/>
    </row>
    <row r="5" spans="1:6" ht="12.75">
      <c r="A5" s="11" t="str">
        <f>IF(C10="","Návod k vyplnění: Vyplňte pouze žlutě podbarvená pole, ostatní se určí automaticky","")</f>
        <v>Návod k vyplnění: Vyplňte pouze žlutě podbarvená pole, ostatní se určí automaticky</v>
      </c>
      <c r="B5" s="12"/>
      <c r="C5" s="12"/>
      <c r="D5" s="12"/>
      <c r="E5" s="12"/>
      <c r="F5" s="12"/>
    </row>
    <row r="6" spans="1:5" ht="15.75">
      <c r="A6" s="2" t="s">
        <v>5</v>
      </c>
      <c r="C6" s="36" t="s">
        <v>18</v>
      </c>
      <c r="D6" s="36"/>
      <c r="E6" s="36"/>
    </row>
    <row r="7" spans="1:5" ht="15.75">
      <c r="A7" s="2" t="s">
        <v>6</v>
      </c>
      <c r="C7" s="38" t="str">
        <f>IF(ISERR(VekovyPrumer),"??? (vyplňte seznam tančících, určí se samo)",IF(AND((VekovyPrumer&lt;=7.4),MAX(E21:E50)&lt;=9),"Miniděti",IF(AND((VekovyPrumer&lt;=11.4),MAX(E21:E50)&lt;=13),"Děti",IF(AND((VekovyPrumer&lt;=15.4),MAX(E21:E50)&lt;=17),"Junioři",IF(AND((VekovyPrumer&gt;=35.5),MIN(E21:E50)&gt;=25),"Senioři","Mládež")))))</f>
        <v>??? (vyplňte seznam tančících, určí se samo)</v>
      </c>
      <c r="D7" s="38"/>
      <c r="E7" s="38"/>
    </row>
    <row r="8" spans="1:6" ht="15.75">
      <c r="A8" s="2" t="s">
        <v>7</v>
      </c>
      <c r="C8" s="36"/>
      <c r="D8" s="36"/>
      <c r="E8" s="36"/>
      <c r="F8" s="14"/>
    </row>
    <row r="9" spans="1:6" ht="15.75">
      <c r="A9" s="2" t="s">
        <v>25</v>
      </c>
      <c r="C9" s="37"/>
      <c r="D9" s="37"/>
      <c r="E9" s="37"/>
      <c r="F9" s="14"/>
    </row>
    <row r="10" spans="1:5" ht="15.75">
      <c r="A10" s="2" t="s">
        <v>8</v>
      </c>
      <c r="C10" s="37"/>
      <c r="D10" s="37"/>
      <c r="E10" s="37"/>
    </row>
    <row r="11" spans="1:5" ht="15.75">
      <c r="A11" s="2" t="s">
        <v>9</v>
      </c>
      <c r="C11" s="37"/>
      <c r="D11" s="37"/>
      <c r="E11" s="37"/>
    </row>
    <row r="12" spans="1:5" ht="8.25" customHeight="1">
      <c r="A12" s="15"/>
      <c r="B12" s="15"/>
      <c r="C12" s="15"/>
      <c r="D12" s="15"/>
      <c r="E12" s="15"/>
    </row>
    <row r="13" spans="1:5" ht="15.75">
      <c r="A13" s="2" t="s">
        <v>10</v>
      </c>
      <c r="C13" s="13" t="s">
        <v>22</v>
      </c>
      <c r="D13" s="16"/>
      <c r="E13" s="16"/>
    </row>
    <row r="14" spans="1:5" ht="15.75">
      <c r="A14" s="2" t="s">
        <v>11</v>
      </c>
      <c r="C14" s="17">
        <v>0.125</v>
      </c>
      <c r="D14" s="18" t="s">
        <v>24</v>
      </c>
      <c r="E14" s="2"/>
    </row>
    <row r="15" spans="1:5" ht="15.75">
      <c r="A15" s="2" t="s">
        <v>19</v>
      </c>
      <c r="C15" s="19">
        <f>COUNTA(B21:B50)</f>
        <v>0</v>
      </c>
      <c r="D15" s="20" t="str">
        <f>IF(C15=0,"Vyplňte seznam tančících, určí se samo",IF(C15&lt;6,"Minimální povolený počet je 6!",""))</f>
        <v>Vyplňte seznam tančících, určí se samo</v>
      </c>
      <c r="E15" s="2"/>
    </row>
    <row r="16" spans="1:5" s="1" customFormat="1" ht="15.75">
      <c r="A16" s="2" t="s">
        <v>12</v>
      </c>
      <c r="C16" s="36"/>
      <c r="D16" s="36"/>
      <c r="E16" s="36"/>
    </row>
    <row r="17" spans="2:5" ht="12.75">
      <c r="B17" s="4" t="s">
        <v>13</v>
      </c>
      <c r="C17" s="39"/>
      <c r="D17" s="39"/>
      <c r="E17" s="39"/>
    </row>
    <row r="18" spans="2:5" ht="12.75">
      <c r="B18" s="4" t="s">
        <v>14</v>
      </c>
      <c r="C18" s="39"/>
      <c r="D18" s="39"/>
      <c r="E18" s="39"/>
    </row>
    <row r="19" spans="1:5" ht="15.75">
      <c r="A19" s="2" t="s">
        <v>16</v>
      </c>
      <c r="C19" s="14" t="str">
        <f>IF(OR(C15=0,ISERR(E51),COUNT(E21:E50)&lt;&gt;C15),"Vyplňte jména a data narození tančících, věk a průměr se dopočte","")</f>
        <v>Vyplňte jména a data narození tančících, věk a průměr se dopočte</v>
      </c>
      <c r="D19" s="4"/>
      <c r="E19" s="2"/>
    </row>
    <row r="20" spans="1:5" ht="12.75">
      <c r="A20" s="21" t="s">
        <v>0</v>
      </c>
      <c r="B20" s="21" t="s">
        <v>1</v>
      </c>
      <c r="C20" s="21" t="s">
        <v>2</v>
      </c>
      <c r="D20" s="21" t="s">
        <v>3</v>
      </c>
      <c r="E20" s="21" t="s">
        <v>4</v>
      </c>
    </row>
    <row r="21" spans="1:5" ht="12.75">
      <c r="A21" s="22">
        <v>1</v>
      </c>
      <c r="B21" s="23"/>
      <c r="C21" s="23"/>
      <c r="D21" s="24"/>
      <c r="E21" s="25">
        <f>IF(D21&lt;&gt;0,2020-YEAR(D21),"")</f>
      </c>
    </row>
    <row r="22" spans="1:5" ht="12.75">
      <c r="A22" s="26">
        <v>2</v>
      </c>
      <c r="B22" s="23"/>
      <c r="C22" s="23"/>
      <c r="D22" s="24"/>
      <c r="E22" s="25">
        <f aca="true" t="shared" si="0" ref="E22:E50">IF(D22&lt;&gt;0,2020-YEAR(D22),"")</f>
      </c>
    </row>
    <row r="23" spans="1:5" ht="12.75">
      <c r="A23" s="26">
        <v>3</v>
      </c>
      <c r="B23" s="23"/>
      <c r="C23" s="23"/>
      <c r="D23" s="24"/>
      <c r="E23" s="25">
        <f t="shared" si="0"/>
      </c>
    </row>
    <row r="24" spans="1:5" ht="12.75">
      <c r="A24" s="26">
        <v>4</v>
      </c>
      <c r="B24" s="23"/>
      <c r="C24" s="23"/>
      <c r="D24" s="24"/>
      <c r="E24" s="25">
        <f t="shared" si="0"/>
      </c>
    </row>
    <row r="25" spans="1:5" ht="12.75">
      <c r="A25" s="26">
        <v>5</v>
      </c>
      <c r="B25" s="23"/>
      <c r="C25" s="23"/>
      <c r="D25" s="24"/>
      <c r="E25" s="25">
        <f t="shared" si="0"/>
      </c>
    </row>
    <row r="26" spans="1:5" ht="12.75">
      <c r="A26" s="26">
        <v>6</v>
      </c>
      <c r="B26" s="23"/>
      <c r="C26" s="23"/>
      <c r="D26" s="24"/>
      <c r="E26" s="25">
        <f t="shared" si="0"/>
      </c>
    </row>
    <row r="27" spans="1:5" ht="12.75">
      <c r="A27" s="26">
        <v>7</v>
      </c>
      <c r="B27" s="23"/>
      <c r="C27" s="23"/>
      <c r="D27" s="24"/>
      <c r="E27" s="25">
        <f t="shared" si="0"/>
      </c>
    </row>
    <row r="28" spans="1:5" ht="12.75">
      <c r="A28" s="26">
        <v>8</v>
      </c>
      <c r="B28" s="23"/>
      <c r="C28" s="23"/>
      <c r="D28" s="24"/>
      <c r="E28" s="25">
        <f t="shared" si="0"/>
      </c>
    </row>
    <row r="29" spans="1:5" ht="12.75">
      <c r="A29" s="26">
        <v>9</v>
      </c>
      <c r="B29" s="23"/>
      <c r="C29" s="23"/>
      <c r="D29" s="24"/>
      <c r="E29" s="25">
        <f t="shared" si="0"/>
      </c>
    </row>
    <row r="30" spans="1:5" ht="12.75">
      <c r="A30" s="26">
        <v>10</v>
      </c>
      <c r="B30" s="23"/>
      <c r="C30" s="23"/>
      <c r="D30" s="24"/>
      <c r="E30" s="25">
        <f t="shared" si="0"/>
      </c>
    </row>
    <row r="31" spans="1:5" ht="12.75">
      <c r="A31" s="26">
        <v>11</v>
      </c>
      <c r="B31" s="23"/>
      <c r="C31" s="23"/>
      <c r="D31" s="24"/>
      <c r="E31" s="25">
        <f t="shared" si="0"/>
      </c>
    </row>
    <row r="32" spans="1:5" ht="12.75">
      <c r="A32" s="26">
        <v>12</v>
      </c>
      <c r="B32" s="23"/>
      <c r="C32" s="23"/>
      <c r="D32" s="24"/>
      <c r="E32" s="25">
        <f t="shared" si="0"/>
      </c>
    </row>
    <row r="33" spans="1:5" ht="12.75">
      <c r="A33" s="26">
        <v>13</v>
      </c>
      <c r="B33" s="23"/>
      <c r="C33" s="23"/>
      <c r="D33" s="24"/>
      <c r="E33" s="25">
        <f t="shared" si="0"/>
      </c>
    </row>
    <row r="34" spans="1:5" ht="12.75">
      <c r="A34" s="26">
        <v>14</v>
      </c>
      <c r="B34" s="23"/>
      <c r="C34" s="23"/>
      <c r="D34" s="24"/>
      <c r="E34" s="25">
        <f t="shared" si="0"/>
      </c>
    </row>
    <row r="35" spans="1:5" ht="12.75">
      <c r="A35" s="26">
        <v>15</v>
      </c>
      <c r="B35" s="23"/>
      <c r="C35" s="23"/>
      <c r="D35" s="24"/>
      <c r="E35" s="25">
        <f t="shared" si="0"/>
      </c>
    </row>
    <row r="36" spans="1:5" ht="12.75">
      <c r="A36" s="26">
        <v>16</v>
      </c>
      <c r="B36" s="23"/>
      <c r="C36" s="23"/>
      <c r="D36" s="24"/>
      <c r="E36" s="25">
        <f t="shared" si="0"/>
      </c>
    </row>
    <row r="37" spans="1:5" ht="12.75">
      <c r="A37" s="26">
        <v>17</v>
      </c>
      <c r="B37" s="23"/>
      <c r="C37" s="23"/>
      <c r="D37" s="24"/>
      <c r="E37" s="25">
        <f t="shared" si="0"/>
      </c>
    </row>
    <row r="38" spans="1:5" ht="12.75">
      <c r="A38" s="26">
        <v>18</v>
      </c>
      <c r="B38" s="23"/>
      <c r="C38" s="23"/>
      <c r="D38" s="24"/>
      <c r="E38" s="25">
        <f t="shared" si="0"/>
      </c>
    </row>
    <row r="39" spans="1:5" ht="12.75">
      <c r="A39" s="26">
        <v>19</v>
      </c>
      <c r="B39" s="23"/>
      <c r="C39" s="23"/>
      <c r="D39" s="24"/>
      <c r="E39" s="25">
        <f t="shared" si="0"/>
      </c>
    </row>
    <row r="40" spans="1:5" ht="12.75">
      <c r="A40" s="26">
        <v>20</v>
      </c>
      <c r="B40" s="23"/>
      <c r="C40" s="23"/>
      <c r="D40" s="24"/>
      <c r="E40" s="25">
        <f t="shared" si="0"/>
      </c>
    </row>
    <row r="41" spans="1:5" ht="12.75">
      <c r="A41" s="26">
        <v>21</v>
      </c>
      <c r="B41" s="23"/>
      <c r="C41" s="23"/>
      <c r="D41" s="24"/>
      <c r="E41" s="25">
        <f t="shared" si="0"/>
      </c>
    </row>
    <row r="42" spans="1:5" ht="12.75">
      <c r="A42" s="26">
        <v>22</v>
      </c>
      <c r="B42" s="23"/>
      <c r="C42" s="23"/>
      <c r="D42" s="24"/>
      <c r="E42" s="25">
        <f t="shared" si="0"/>
      </c>
    </row>
    <row r="43" spans="1:5" ht="12.75">
      <c r="A43" s="26">
        <v>23</v>
      </c>
      <c r="B43" s="23"/>
      <c r="C43" s="23"/>
      <c r="D43" s="24"/>
      <c r="E43" s="25">
        <f t="shared" si="0"/>
      </c>
    </row>
    <row r="44" spans="1:5" ht="12.75">
      <c r="A44" s="26">
        <v>24</v>
      </c>
      <c r="B44" s="23"/>
      <c r="C44" s="23"/>
      <c r="D44" s="24"/>
      <c r="E44" s="25">
        <f t="shared" si="0"/>
      </c>
    </row>
    <row r="45" spans="1:5" ht="12.75">
      <c r="A45" s="26">
        <v>25</v>
      </c>
      <c r="B45" s="23"/>
      <c r="C45" s="23"/>
      <c r="D45" s="24"/>
      <c r="E45" s="25">
        <f t="shared" si="0"/>
      </c>
    </row>
    <row r="46" spans="1:5" ht="12.75">
      <c r="A46" s="26">
        <v>26</v>
      </c>
      <c r="B46" s="23"/>
      <c r="C46" s="23"/>
      <c r="D46" s="24"/>
      <c r="E46" s="25">
        <f t="shared" si="0"/>
      </c>
    </row>
    <row r="47" spans="1:5" ht="12.75">
      <c r="A47" s="26">
        <v>27</v>
      </c>
      <c r="B47" s="23"/>
      <c r="C47" s="23"/>
      <c r="D47" s="24"/>
      <c r="E47" s="25">
        <f t="shared" si="0"/>
      </c>
    </row>
    <row r="48" spans="1:5" ht="12.75">
      <c r="A48" s="26">
        <v>28</v>
      </c>
      <c r="B48" s="23"/>
      <c r="C48" s="23"/>
      <c r="D48" s="24"/>
      <c r="E48" s="25">
        <f t="shared" si="0"/>
      </c>
    </row>
    <row r="49" spans="1:5" ht="12.75">
      <c r="A49" s="26">
        <v>29</v>
      </c>
      <c r="B49" s="23"/>
      <c r="C49" s="23"/>
      <c r="D49" s="24"/>
      <c r="E49" s="25">
        <f t="shared" si="0"/>
      </c>
    </row>
    <row r="50" spans="1:5" ht="12.75">
      <c r="A50" s="26">
        <v>30</v>
      </c>
      <c r="B50" s="31"/>
      <c r="C50" s="31"/>
      <c r="D50" s="24"/>
      <c r="E50" s="25">
        <f t="shared" si="0"/>
      </c>
    </row>
    <row r="51" spans="4:5" ht="15.75">
      <c r="D51" s="27" t="s">
        <v>17</v>
      </c>
      <c r="E51" s="28" t="e">
        <f>AVERAGE(E21:E50)</f>
        <v>#DIV/0!</v>
      </c>
    </row>
    <row r="52" spans="1:5" ht="12.75">
      <c r="A52" s="4" t="s">
        <v>15</v>
      </c>
      <c r="D52" s="29"/>
      <c r="E52" s="32">
        <v>2186</v>
      </c>
    </row>
    <row r="53" spans="1:5" ht="42.75" customHeight="1">
      <c r="A53" s="41"/>
      <c r="B53" s="41"/>
      <c r="C53" s="41"/>
      <c r="D53" s="41"/>
      <c r="E53" s="41"/>
    </row>
    <row r="54" spans="1:5" s="30" customFormat="1" ht="12.75">
      <c r="A54" s="40" t="s">
        <v>27</v>
      </c>
      <c r="B54" s="40"/>
      <c r="C54" s="40"/>
      <c r="D54" s="40"/>
      <c r="E54" s="40"/>
    </row>
    <row r="55" spans="1:5" ht="12.75">
      <c r="A55" s="3" t="s">
        <v>23</v>
      </c>
      <c r="E55" s="32"/>
    </row>
    <row r="56" ht="12.75">
      <c r="A56" s="32"/>
    </row>
  </sheetData>
  <sheetProtection sheet="1" objects="1" scenarios="1"/>
  <mergeCells count="15">
    <mergeCell ref="C18:E18"/>
    <mergeCell ref="A54:E54"/>
    <mergeCell ref="A53:E53"/>
    <mergeCell ref="C17:E17"/>
    <mergeCell ref="C6:E6"/>
    <mergeCell ref="C11:E11"/>
    <mergeCell ref="C16:E16"/>
    <mergeCell ref="C8:E8"/>
    <mergeCell ref="C10:E10"/>
    <mergeCell ref="C7:E7"/>
    <mergeCell ref="C9:E9"/>
    <mergeCell ref="C1:E1"/>
    <mergeCell ref="C2:E2"/>
    <mergeCell ref="C4:E4"/>
    <mergeCell ref="C3:E3"/>
  </mergeCells>
  <dataValidations count="2">
    <dataValidation type="list" allowBlank="1" showInputMessage="1" promptTitle="Zvolte Ano/Ne" prompt="Kliknutím na šipku vpravo zvolte ze seznamu Ano/Ne" sqref="C13">
      <formula1>"kliknutím vyberte…,ANO,NE"</formula1>
    </dataValidation>
    <dataValidation type="list" allowBlank="1" showInputMessage="1" showErrorMessage="1" promptTitle="Zvolte soutěžní disciplínu" prompt="Kliknutím na šipku vpravo vyberte disciplínu ze seznamu" sqref="C6:E6">
      <formula1>"kliknutím vyberte ze seznamu...,Plesová předtančení,Single latino předtančení,Parketové taneční kompozice,Show předtančení,Street dance předtančení,Disco dance předtančení,Pódiové formace - mažoretky"</formula1>
    </dataValidation>
  </dataValidations>
  <printOptions horizontalCentered="1" verticalCentered="1"/>
  <pageMargins left="0.48" right="0.45" top="0.4" bottom="0.33" header="0.44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Švík</dc:creator>
  <cp:keywords/>
  <dc:description/>
  <cp:lastModifiedBy>Ondřej Švík</cp:lastModifiedBy>
  <cp:lastPrinted>2020-02-08T16:55:18Z</cp:lastPrinted>
  <dcterms:created xsi:type="dcterms:W3CDTF">2007-10-07T20:44:16Z</dcterms:created>
  <dcterms:modified xsi:type="dcterms:W3CDTF">2010-01-17T11:08:47Z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